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<sst xmlns="http://schemas.openxmlformats.org/spreadsheetml/2006/main" count="41" uniqueCount="38">
  <si>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Input Data:</t>
  </si>
  <si>
    <t xml:space="preserve"> in</t>
  </si>
  <si>
    <t xml:space="preserve"> psia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</si>
  <si>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</si>
  <si>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t>Solution: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</si>
  <si>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R</t>
    </r>
  </si>
  <si>
    <t xml:space="preserve"> dynes/cm</t>
  </si>
  <si>
    <r>
      <t xml:space="preserve"> lbm/ft</t>
    </r>
    <r>
      <rPr>
        <vertAlign val="superscript"/>
        <sz val="10"/>
        <rFont val="Arial"/>
        <family val="2"/>
      </rPr>
      <t>3</t>
    </r>
  </si>
  <si>
    <r>
      <t>r</t>
    </r>
    <r>
      <rPr>
        <vertAlign val="subscript"/>
        <sz val="10"/>
        <rFont val="Arial"/>
        <family val="2"/>
      </rPr>
      <t xml:space="preserve">g </t>
    </r>
    <r>
      <rPr>
        <sz val="10"/>
        <rFont val="Arial"/>
        <family val="2"/>
      </rPr>
      <t>=</t>
    </r>
  </si>
  <si>
    <t>T =</t>
  </si>
  <si>
    <t>A =</t>
  </si>
  <si>
    <t>psia</t>
  </si>
  <si>
    <t>A</t>
  </si>
  <si>
    <t>B</t>
  </si>
  <si>
    <t>C</t>
  </si>
  <si>
    <t>D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</si>
  <si>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R</t>
    </r>
  </si>
  <si>
    <t>Z =</t>
  </si>
  <si>
    <t xml:space="preserve"> ft/s</t>
  </si>
  <si>
    <t xml:space="preserve"> MMscf/d</t>
  </si>
  <si>
    <t>TurnerLoading.xls</t>
  </si>
  <si>
    <t>This spreadsheet calculates the minimum required unloaded gas production rate.</t>
  </si>
  <si>
    <r>
      <t>Gas specific gravity</t>
    </r>
    <r>
      <rPr>
        <sz val="10"/>
        <rFont val="Symbol"/>
        <family val="1"/>
      </rPr>
      <t xml:space="preserve"> g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:</t>
    </r>
  </si>
  <si>
    <t>Tubing diameter d:</t>
  </si>
  <si>
    <r>
      <t>Pressure p</t>
    </r>
    <r>
      <rPr>
        <vertAlign val="subscript"/>
        <sz val="10"/>
        <rFont val="Arial"/>
        <family val="2"/>
      </rPr>
      <t>wf</t>
    </r>
    <r>
      <rPr>
        <sz val="10"/>
        <rFont val="Arial"/>
        <family val="0"/>
      </rPr>
      <t>:</t>
    </r>
  </si>
  <si>
    <r>
      <t>Temperature T</t>
    </r>
    <r>
      <rPr>
        <vertAlign val="subscript"/>
        <sz val="10"/>
        <rFont val="Arial"/>
        <family val="2"/>
      </rPr>
      <t>wf</t>
    </r>
    <r>
      <rPr>
        <sz val="10"/>
        <rFont val="Arial"/>
        <family val="0"/>
      </rPr>
      <t>:</t>
    </r>
  </si>
  <si>
    <r>
      <t>Heavy-liquid density</t>
    </r>
    <r>
      <rPr>
        <sz val="10"/>
        <rFont val="Symbol"/>
        <family val="1"/>
      </rPr>
      <t xml:space="preserve"> r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:</t>
    </r>
  </si>
  <si>
    <r>
      <t>p</t>
    </r>
    <r>
      <rPr>
        <vertAlign val="subscript"/>
        <sz val="10"/>
        <rFont val="Arial"/>
        <family val="2"/>
      </rPr>
      <t xml:space="preserve">pc </t>
    </r>
    <r>
      <rPr>
        <sz val="10"/>
        <rFont val="Arial"/>
        <family val="2"/>
      </rPr>
      <t>=</t>
    </r>
  </si>
  <si>
    <r>
      <t>T</t>
    </r>
    <r>
      <rPr>
        <vertAlign val="subscript"/>
        <sz val="10"/>
        <rFont val="Arial"/>
        <family val="2"/>
      </rPr>
      <t>pc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</si>
  <si>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 xml:space="preserve">pr </t>
    </r>
    <r>
      <rPr>
        <sz val="10"/>
        <rFont val="Arial"/>
        <family val="2"/>
      </rPr>
      <t>=</t>
    </r>
  </si>
  <si>
    <r>
      <t>T</t>
    </r>
    <r>
      <rPr>
        <vertAlign val="subscript"/>
        <sz val="10"/>
        <rFont val="Arial"/>
        <family val="2"/>
      </rPr>
      <t xml:space="preserve">pr </t>
    </r>
    <r>
      <rPr>
        <sz val="10"/>
        <rFont val="Arial"/>
        <family val="2"/>
      </rPr>
      <t>=</t>
    </r>
  </si>
  <si>
    <r>
      <t>T</t>
    </r>
    <r>
      <rPr>
        <vertAlign val="subscript"/>
        <sz val="10"/>
        <rFont val="Arial"/>
        <family val="2"/>
      </rPr>
      <t>av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</si>
  <si>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av</t>
    </r>
    <r>
      <rPr>
        <sz val="10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</si>
  <si>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>gm</t>
    </r>
    <r>
      <rPr>
        <sz val="10"/>
        <rFont val="Arial"/>
        <family val="0"/>
      </rPr>
      <t xml:space="preserve"> =</t>
    </r>
  </si>
  <si>
    <r>
      <t>Q</t>
    </r>
    <r>
      <rPr>
        <vertAlign val="subscript"/>
        <sz val="10"/>
        <rFont val="Arial"/>
        <family val="2"/>
      </rPr>
      <t>gm</t>
    </r>
    <r>
      <rPr>
        <sz val="10"/>
        <rFont val="Arial"/>
        <family val="0"/>
      </rPr>
      <t xml:space="preserve"> =</t>
    </r>
  </si>
  <si>
    <r>
      <t xml:space="preserve"> ft</t>
    </r>
    <r>
      <rPr>
        <vertAlign val="superscript"/>
        <sz val="10"/>
        <rFont val="Arial"/>
        <family val="2"/>
      </rPr>
      <t>2</t>
    </r>
  </si>
  <si>
    <r>
      <t>Interfacial tension</t>
    </r>
    <r>
      <rPr>
        <sz val="10"/>
        <rFont val="Symbol"/>
        <family val="1"/>
      </rPr>
      <t xml:space="preserve"> s</t>
    </r>
    <r>
      <rPr>
        <sz val="10"/>
        <rFont val="Arial"/>
        <family val="0"/>
      </rPr>
      <t>:</t>
    </r>
  </si>
  <si>
    <r>
      <t>Coefficient k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</si>
</sst>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</numFmts>
  <fonts count="11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1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9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1</xdr:col>
      <xdr:colOff>1790700</xdr:colOff>
      <xdr:row>2</xdr:row>
      <xdr:rowOff>638175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466725"/>
          <a:ext cx="20002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1: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Update input data in blue;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2: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View results.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49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6.8515625" style="0" customWidth="1"/>
    <col min="2" max="2" width="27.28125" style="0" customWidth="1"/>
    <col min="4" max="4" width="11.8515625" style="0" customWidth="1"/>
    <col min="5" max="5" width="1.8515625" style="0" customWidth="1"/>
    <col min="6" max="6" width="1.7109375" style="0" customWidth="1"/>
    <col min="7" max="7" width="1.8515625" style="0" customWidth="1"/>
    <col min="8" max="8" width="1.57421875" style="0" customWidth="1"/>
    <col min="10" max="12" width="9.140625" style="1" customWidth="1"/>
  </cols>
  <sheetData>
    <row r="1" spans="1:7" ht="15.75">
      <c r="A1" s="19" t="s">
        <v>20</v>
      </c>
      <c r="B1" s="20"/>
      <c r="C1" s="20"/>
      <c r="D1" s="21"/>
      <c r="E1" s="2"/>
      <c r="F1" s="2"/>
      <c r="G1" s="2"/>
    </row>
    <row r="2" spans="1:7" ht="12.75">
      <c r="A2" s="22" t="s">
        <v>21</v>
      </c>
      <c r="B2" s="2"/>
      <c r="C2" s="2"/>
      <c r="D2" s="23"/>
      <c r="E2" s="2"/>
      <c r="F2" s="2"/>
      <c r="G2" s="2"/>
    </row>
    <row r="3" spans="1:7" ht="54.75" customHeight="1">
      <c r="A3" s="24"/>
      <c r="B3" s="2"/>
      <c r="C3" s="2"/>
      <c r="D3" s="23"/>
      <c r="E3" s="2"/>
      <c r="F3" s="2"/>
      <c r="G3" s="2"/>
    </row>
    <row r="4" spans="1:7" ht="12.75">
      <c r="A4" s="22" t="s">
        <v>0</v>
      </c>
      <c r="B4" s="2"/>
      <c r="C4" s="2"/>
      <c r="D4" s="23"/>
      <c r="E4" s="2"/>
      <c r="F4" s="2"/>
      <c r="G4" s="2"/>
    </row>
    <row r="5" spans="1:7" ht="12.75">
      <c r="A5" s="24"/>
      <c r="B5" s="2"/>
      <c r="C5" s="2"/>
      <c r="D5" s="23"/>
      <c r="E5" s="2"/>
      <c r="F5" s="2"/>
      <c r="G5" s="2"/>
    </row>
    <row r="6" spans="1:7" ht="15.75">
      <c r="A6" s="24"/>
      <c r="B6" s="15" t="s">
        <v>37</v>
      </c>
      <c r="C6" s="14">
        <v>1.3</v>
      </c>
      <c r="D6" s="23"/>
      <c r="E6" s="2"/>
      <c r="F6" s="2"/>
      <c r="G6" s="2"/>
    </row>
    <row r="7" spans="1:7" ht="15.75">
      <c r="A7" s="24"/>
      <c r="B7" s="16" t="s">
        <v>22</v>
      </c>
      <c r="C7" s="14">
        <v>0.6</v>
      </c>
      <c r="D7" s="25"/>
      <c r="E7" s="2"/>
      <c r="F7" s="2"/>
      <c r="G7" s="2"/>
    </row>
    <row r="8" spans="1:7" ht="12.75">
      <c r="A8" s="24"/>
      <c r="B8" s="13" t="s">
        <v>23</v>
      </c>
      <c r="C8" s="14">
        <v>1.995</v>
      </c>
      <c r="D8" s="23" t="s">
        <v>1</v>
      </c>
      <c r="E8" s="2"/>
      <c r="F8" s="2"/>
      <c r="G8" s="2"/>
    </row>
    <row r="9" spans="1:7" ht="15.75">
      <c r="A9" s="24"/>
      <c r="B9" s="13" t="s">
        <v>24</v>
      </c>
      <c r="C9" s="14">
        <v>636</v>
      </c>
      <c r="D9" s="23" t="s">
        <v>2</v>
      </c>
      <c r="E9" s="2"/>
      <c r="F9" s="2"/>
      <c r="G9" s="2"/>
    </row>
    <row r="10" spans="1:7" ht="15.75">
      <c r="A10" s="24"/>
      <c r="B10" s="13" t="s">
        <v>25</v>
      </c>
      <c r="C10" s="14">
        <v>127</v>
      </c>
      <c r="D10" s="23" t="s">
        <v>3</v>
      </c>
      <c r="E10" s="2"/>
      <c r="F10" s="2"/>
      <c r="G10" s="2"/>
    </row>
    <row r="11" spans="1:7" ht="15.75">
      <c r="A11" s="24"/>
      <c r="B11" s="16" t="s">
        <v>26</v>
      </c>
      <c r="C11" s="14">
        <v>67.4</v>
      </c>
      <c r="D11" s="25" t="s">
        <v>7</v>
      </c>
      <c r="E11" s="2"/>
      <c r="F11" s="2"/>
      <c r="G11" s="2"/>
    </row>
    <row r="12" spans="1:7" ht="12.75">
      <c r="A12" s="24"/>
      <c r="B12" s="16" t="s">
        <v>36</v>
      </c>
      <c r="C12" s="14">
        <v>60</v>
      </c>
      <c r="D12" s="25" t="s">
        <v>6</v>
      </c>
      <c r="E12" s="2"/>
      <c r="F12" s="2"/>
      <c r="G12" s="2"/>
    </row>
    <row r="13" spans="1:7" ht="12.75">
      <c r="A13" s="24"/>
      <c r="B13" s="10"/>
      <c r="C13" s="2"/>
      <c r="D13" s="23"/>
      <c r="E13" s="2"/>
      <c r="F13" s="2"/>
      <c r="G13" s="2"/>
    </row>
    <row r="14" spans="1:7" ht="13.5" customHeight="1">
      <c r="A14" s="26" t="s">
        <v>4</v>
      </c>
      <c r="B14" s="2"/>
      <c r="C14" s="2"/>
      <c r="D14" s="23"/>
      <c r="E14" s="2"/>
      <c r="F14" s="2"/>
      <c r="G14" s="2"/>
    </row>
    <row r="15" spans="1:7" ht="12.75">
      <c r="A15" s="24"/>
      <c r="B15" s="11"/>
      <c r="C15" s="2"/>
      <c r="D15" s="23"/>
      <c r="E15" s="2"/>
      <c r="F15" s="2"/>
      <c r="G15" s="2"/>
    </row>
    <row r="16" spans="1:7" ht="14.25">
      <c r="A16" s="24"/>
      <c r="B16" s="10" t="s">
        <v>9</v>
      </c>
      <c r="C16" s="12">
        <f>C10+460</f>
        <v>587</v>
      </c>
      <c r="D16" s="27" t="s">
        <v>16</v>
      </c>
      <c r="E16" s="2"/>
      <c r="F16" s="2"/>
      <c r="G16" s="2"/>
    </row>
    <row r="17" spans="1:7" ht="13.5" customHeight="1">
      <c r="A17" s="24"/>
      <c r="B17" s="9" t="s">
        <v>8</v>
      </c>
      <c r="C17" s="12">
        <f>C7*C9*144/53.34/C16</f>
        <v>1.7550106066383946</v>
      </c>
      <c r="D17" s="28" t="s">
        <v>7</v>
      </c>
      <c r="E17" s="2"/>
      <c r="F17" s="2"/>
      <c r="G17" s="2"/>
    </row>
    <row r="18" spans="1:7" ht="13.5" customHeight="1">
      <c r="A18" s="24"/>
      <c r="B18" s="10" t="s">
        <v>10</v>
      </c>
      <c r="C18" s="18">
        <f>3.14/4*(C8/12)^2</f>
        <v>0.021696664062500003</v>
      </c>
      <c r="D18" s="28" t="s">
        <v>35</v>
      </c>
      <c r="E18" s="2"/>
      <c r="F18" s="2"/>
      <c r="G18" s="2"/>
    </row>
    <row r="19" spans="1:7" ht="13.5" customHeight="1">
      <c r="A19" s="24"/>
      <c r="B19" s="10" t="s">
        <v>27</v>
      </c>
      <c r="C19" s="12">
        <f>677+15*C7-37.5*C7^2</f>
        <v>672.5</v>
      </c>
      <c r="D19" s="27" t="s">
        <v>2</v>
      </c>
      <c r="E19" s="2"/>
      <c r="F19" s="2"/>
      <c r="G19" s="2"/>
    </row>
    <row r="20" spans="1:7" ht="18" customHeight="1">
      <c r="A20" s="24"/>
      <c r="B20" s="10" t="s">
        <v>28</v>
      </c>
      <c r="C20" s="12">
        <f>168+325*C7-12.5*C7^2</f>
        <v>358.5</v>
      </c>
      <c r="D20" s="27" t="s">
        <v>5</v>
      </c>
      <c r="E20" s="2"/>
      <c r="F20" s="2"/>
      <c r="G20" s="2"/>
    </row>
    <row r="21" spans="1:7" ht="15.75" customHeight="1">
      <c r="A21" s="24"/>
      <c r="B21" s="10" t="s">
        <v>31</v>
      </c>
      <c r="C21" s="12">
        <f>C16</f>
        <v>587</v>
      </c>
      <c r="D21" s="27" t="s">
        <v>5</v>
      </c>
      <c r="E21" s="2"/>
      <c r="F21" s="2"/>
      <c r="G21" s="2"/>
    </row>
    <row r="22" spans="1:7" ht="13.5" customHeight="1">
      <c r="A22" s="24"/>
      <c r="B22" s="10" t="s">
        <v>32</v>
      </c>
      <c r="C22" s="12">
        <f>C9</f>
        <v>636</v>
      </c>
      <c r="D22" s="29" t="s">
        <v>11</v>
      </c>
      <c r="E22" s="2"/>
      <c r="F22" s="2"/>
      <c r="G22" s="2"/>
    </row>
    <row r="23" spans="1:7" ht="13.5" customHeight="1">
      <c r="A23" s="24"/>
      <c r="B23" s="10" t="s">
        <v>29</v>
      </c>
      <c r="C23" s="12">
        <f>C22/C$19</f>
        <v>0.945724907063197</v>
      </c>
      <c r="D23" s="28"/>
      <c r="E23" s="2"/>
      <c r="F23" s="2"/>
      <c r="G23" s="2"/>
    </row>
    <row r="24" spans="1:7" ht="13.5" customHeight="1">
      <c r="A24" s="24"/>
      <c r="B24" s="10" t="s">
        <v>30</v>
      </c>
      <c r="C24" s="12">
        <f>C21/C$20</f>
        <v>1.6373779637377963</v>
      </c>
      <c r="D24" s="28"/>
      <c r="E24" s="2"/>
      <c r="F24" s="2"/>
      <c r="G24" s="2"/>
    </row>
    <row r="25" spans="1:12" ht="15" customHeight="1">
      <c r="A25" s="24"/>
      <c r="B25" s="10" t="s">
        <v>17</v>
      </c>
      <c r="C25" s="12">
        <f>I26+(1-I26)/EXP(J26)+K26*C23^L26</f>
        <v>0.9374388548324889</v>
      </c>
      <c r="D25" s="23"/>
      <c r="E25" s="2"/>
      <c r="F25" s="2"/>
      <c r="G25" s="2"/>
      <c r="I25" s="1" t="s">
        <v>12</v>
      </c>
      <c r="J25" s="1" t="s">
        <v>13</v>
      </c>
      <c r="K25" s="1" t="s">
        <v>14</v>
      </c>
      <c r="L25" s="1" t="s">
        <v>15</v>
      </c>
    </row>
    <row r="26" spans="1:12" ht="11.25" customHeight="1">
      <c r="A26" s="24"/>
      <c r="B26" s="10"/>
      <c r="C26" s="12"/>
      <c r="D26" s="23"/>
      <c r="E26" s="2"/>
      <c r="F26" s="2"/>
      <c r="G26" s="2"/>
      <c r="I26">
        <f>1.39*(C24-0.92)^0.5-0.36*C24-0.101</f>
        <v>0.48684846618836375</v>
      </c>
      <c r="J26">
        <f>(0.62-0.23*C24)*C23+(0.066/(C24-0.86)-0.037)*C23^2+0.32/10^(9*(C24-1))*C23^6</f>
        <v>0.2730350163358301</v>
      </c>
      <c r="K26">
        <f>0.132-0.32*LOG(C24)</f>
        <v>0.06347233880198544</v>
      </c>
      <c r="L26">
        <f>10^(0.3106-0.49*C24+0.1824*C24^2)</f>
        <v>0.9938032230744297</v>
      </c>
    </row>
    <row r="27" spans="1:16" ht="15.75">
      <c r="A27" s="24"/>
      <c r="B27" s="10" t="s">
        <v>33</v>
      </c>
      <c r="C27" s="12">
        <f>C6*C12^(1/4)*(C11-C17)^(1/4)/C17^(1/2)</f>
        <v>7.773949010590507</v>
      </c>
      <c r="D27" s="27" t="s">
        <v>18</v>
      </c>
      <c r="E27" s="2"/>
      <c r="F27" s="3"/>
      <c r="G27" s="3"/>
      <c r="H27" s="1"/>
      <c r="M27" s="1"/>
      <c r="N27" s="1"/>
      <c r="O27" s="1"/>
      <c r="P27" s="1"/>
    </row>
    <row r="28" spans="1:12" s="2" customFormat="1" ht="15" customHeight="1">
      <c r="A28" s="24"/>
      <c r="B28" s="10" t="s">
        <v>34</v>
      </c>
      <c r="C28" s="17">
        <f>3.06*C9*C18*C27/C16/C25</f>
        <v>0.596529798929547</v>
      </c>
      <c r="D28" s="27" t="s">
        <v>19</v>
      </c>
      <c r="J28" s="3"/>
      <c r="K28" s="3"/>
      <c r="L28" s="3"/>
    </row>
    <row r="29" spans="1:12" s="2" customFormat="1" ht="13.5" thickBot="1">
      <c r="A29" s="30"/>
      <c r="B29" s="31"/>
      <c r="C29" s="32"/>
      <c r="D29" s="33"/>
      <c r="E29" s="5"/>
      <c r="F29" s="3"/>
      <c r="G29" s="3"/>
      <c r="H29" s="3"/>
      <c r="I29" s="3"/>
      <c r="J29" s="3"/>
      <c r="K29" s="3"/>
      <c r="L29" s="3"/>
    </row>
    <row r="30" spans="2:12" s="2" customFormat="1" ht="12.75">
      <c r="B30" s="6"/>
      <c r="C30" s="4"/>
      <c r="D30" s="4"/>
      <c r="E30" s="5"/>
      <c r="G30" s="3"/>
      <c r="H30" s="3"/>
      <c r="I30" s="3"/>
      <c r="J30" s="3"/>
      <c r="K30" s="3"/>
      <c r="L30" s="3"/>
    </row>
    <row r="31" spans="2:12" s="2" customFormat="1" ht="12.75">
      <c r="B31" s="6"/>
      <c r="C31" s="4"/>
      <c r="D31" s="4"/>
      <c r="E31" s="5"/>
      <c r="F31" s="3"/>
      <c r="G31" s="3"/>
      <c r="H31" s="3"/>
      <c r="I31" s="3"/>
      <c r="J31" s="3"/>
      <c r="K31" s="3"/>
      <c r="L31" s="3"/>
    </row>
    <row r="32" spans="2:12" s="2" customFormat="1" ht="12.75">
      <c r="B32" s="6"/>
      <c r="C32" s="4"/>
      <c r="D32" s="4"/>
      <c r="E32" s="5"/>
      <c r="F32" s="3"/>
      <c r="G32" s="3"/>
      <c r="H32" s="3"/>
      <c r="I32" s="3"/>
      <c r="J32" s="3"/>
      <c r="K32" s="3"/>
      <c r="L32" s="3"/>
    </row>
    <row r="33" spans="2:12" s="2" customFormat="1" ht="12.75">
      <c r="B33" s="6"/>
      <c r="C33" s="4"/>
      <c r="D33" s="4"/>
      <c r="E33" s="5"/>
      <c r="F33" s="3"/>
      <c r="G33" s="3"/>
      <c r="H33" s="3"/>
      <c r="I33" s="3"/>
      <c r="J33" s="3"/>
      <c r="K33" s="3"/>
      <c r="L33" s="3"/>
    </row>
    <row r="34" spans="2:12" s="2" customFormat="1" ht="12.75">
      <c r="B34" s="6"/>
      <c r="C34" s="4"/>
      <c r="D34" s="4"/>
      <c r="E34" s="5"/>
      <c r="F34" s="3"/>
      <c r="G34" s="3"/>
      <c r="H34" s="3"/>
      <c r="I34" s="3"/>
      <c r="J34" s="3"/>
      <c r="K34" s="3"/>
      <c r="L34" s="3"/>
    </row>
    <row r="35" spans="2:12" s="2" customFormat="1" ht="12.75">
      <c r="B35" s="6"/>
      <c r="C35" s="4"/>
      <c r="D35" s="4"/>
      <c r="E35" s="5"/>
      <c r="F35" s="3"/>
      <c r="G35" s="3"/>
      <c r="H35" s="3"/>
      <c r="I35" s="3"/>
      <c r="J35" s="3"/>
      <c r="K35" s="3"/>
      <c r="L35" s="3"/>
    </row>
    <row r="36" spans="2:12" s="2" customFormat="1" ht="12.75">
      <c r="B36" s="6"/>
      <c r="C36" s="4"/>
      <c r="D36" s="4"/>
      <c r="E36" s="5"/>
      <c r="F36" s="3"/>
      <c r="G36" s="3"/>
      <c r="H36" s="3"/>
      <c r="I36" s="3"/>
      <c r="J36" s="3"/>
      <c r="K36" s="3"/>
      <c r="L36" s="3"/>
    </row>
    <row r="37" spans="2:12" s="2" customFormat="1" ht="12.75">
      <c r="B37" s="6"/>
      <c r="C37" s="4"/>
      <c r="D37" s="4"/>
      <c r="E37" s="5"/>
      <c r="F37" s="3"/>
      <c r="G37" s="3"/>
      <c r="H37" s="3"/>
      <c r="I37" s="3"/>
      <c r="J37" s="3"/>
      <c r="K37" s="3"/>
      <c r="L37" s="3"/>
    </row>
    <row r="38" spans="2:12" s="2" customFormat="1" ht="12.75">
      <c r="B38" s="6"/>
      <c r="C38" s="4"/>
      <c r="D38" s="4"/>
      <c r="E38" s="5"/>
      <c r="F38" s="3"/>
      <c r="G38" s="3"/>
      <c r="H38" s="3"/>
      <c r="I38" s="3"/>
      <c r="J38" s="3"/>
      <c r="K38" s="3"/>
      <c r="L38" s="3"/>
    </row>
    <row r="39" spans="2:12" s="2" customFormat="1" ht="12.75">
      <c r="B39" s="6"/>
      <c r="C39" s="4"/>
      <c r="D39" s="4"/>
      <c r="E39" s="5"/>
      <c r="F39" s="3"/>
      <c r="G39" s="3"/>
      <c r="H39" s="3"/>
      <c r="I39" s="3"/>
      <c r="J39" s="3"/>
      <c r="K39" s="3"/>
      <c r="L39" s="3"/>
    </row>
    <row r="40" spans="2:12" s="2" customFormat="1" ht="12.75">
      <c r="B40" s="6"/>
      <c r="C40" s="4"/>
      <c r="D40" s="4"/>
      <c r="E40" s="5"/>
      <c r="F40" s="3"/>
      <c r="G40" s="3"/>
      <c r="H40" s="3"/>
      <c r="I40" s="3"/>
      <c r="J40" s="3"/>
      <c r="K40" s="3"/>
      <c r="L40" s="3"/>
    </row>
    <row r="41" spans="2:12" s="2" customFormat="1" ht="12.75">
      <c r="B41" s="6"/>
      <c r="C41" s="4"/>
      <c r="D41" s="4"/>
      <c r="E41" s="5"/>
      <c r="F41" s="3"/>
      <c r="G41" s="3"/>
      <c r="H41" s="3"/>
      <c r="I41" s="3"/>
      <c r="J41" s="3"/>
      <c r="K41" s="3"/>
      <c r="L41" s="3"/>
    </row>
    <row r="42" spans="2:12" s="2" customFormat="1" ht="12.75">
      <c r="B42" s="6"/>
      <c r="C42" s="4"/>
      <c r="D42" s="4"/>
      <c r="E42" s="5"/>
      <c r="F42" s="3"/>
      <c r="G42" s="3"/>
      <c r="H42" s="3"/>
      <c r="I42" s="3"/>
      <c r="J42" s="3"/>
      <c r="K42" s="3"/>
      <c r="L42" s="3"/>
    </row>
    <row r="43" spans="10:12" s="2" customFormat="1" ht="12.75">
      <c r="J43" s="3"/>
      <c r="K43" s="3"/>
      <c r="L43" s="3"/>
    </row>
    <row r="44" spans="2:12" s="2" customFormat="1" ht="12.75">
      <c r="B44" s="34"/>
      <c r="C44" s="35"/>
      <c r="D44" s="7"/>
      <c r="J44" s="3"/>
      <c r="K44" s="3"/>
      <c r="L44" s="3"/>
    </row>
    <row r="45" spans="2:12" s="2" customFormat="1" ht="12.75">
      <c r="B45" s="34"/>
      <c r="C45" s="35"/>
      <c r="D45" s="6"/>
      <c r="F45" s="8"/>
      <c r="J45" s="3"/>
      <c r="K45" s="3"/>
      <c r="L45" s="3"/>
    </row>
    <row r="46" spans="10:12" s="2" customFormat="1" ht="12.75">
      <c r="J46" s="3"/>
      <c r="K46" s="3"/>
      <c r="L46" s="3"/>
    </row>
    <row r="47" spans="10:12" s="2" customFormat="1" ht="12.75">
      <c r="J47" s="3"/>
      <c r="K47" s="3"/>
      <c r="L47" s="3"/>
    </row>
    <row r="48" spans="10:12" s="2" customFormat="1" ht="12.75">
      <c r="J48" s="3"/>
      <c r="K48" s="3"/>
      <c r="L48" s="3"/>
    </row>
    <row r="49" spans="10:12" s="2" customFormat="1" ht="12.75">
      <c r="J49" s="3"/>
      <c r="K49" s="3"/>
      <c r="L49" s="3"/>
    </row>
    <row r="50" spans="10:12" s="2" customFormat="1" ht="12.75">
      <c r="J50" s="3"/>
      <c r="K50" s="3"/>
      <c r="L50" s="3"/>
    </row>
    <row r="51" spans="10:12" s="2" customFormat="1" ht="12.75">
      <c r="J51" s="3"/>
      <c r="K51" s="3"/>
      <c r="L51" s="3"/>
    </row>
    <row r="52" spans="10:12" s="2" customFormat="1" ht="12.75">
      <c r="J52" s="3"/>
      <c r="K52" s="3"/>
      <c r="L52" s="3"/>
    </row>
    <row r="53" spans="10:12" s="2" customFormat="1" ht="12.75">
      <c r="J53" s="3"/>
      <c r="K53" s="3"/>
      <c r="L53" s="3"/>
    </row>
    <row r="54" spans="10:12" s="2" customFormat="1" ht="12.75">
      <c r="J54" s="3"/>
      <c r="K54" s="3"/>
      <c r="L54" s="3"/>
    </row>
    <row r="55" spans="10:12" s="2" customFormat="1" ht="12.75">
      <c r="J55" s="3"/>
      <c r="K55" s="3"/>
      <c r="L55" s="3"/>
    </row>
    <row r="56" spans="10:12" s="2" customFormat="1" ht="12.75">
      <c r="J56" s="3"/>
      <c r="K56" s="3"/>
      <c r="L56" s="3"/>
    </row>
    <row r="57" spans="10:12" s="2" customFormat="1" ht="12.75">
      <c r="J57" s="3"/>
      <c r="K57" s="3"/>
      <c r="L57" s="3"/>
    </row>
    <row r="58" spans="10:12" s="2" customFormat="1" ht="12.75">
      <c r="J58" s="3"/>
      <c r="K58" s="3"/>
      <c r="L58" s="3"/>
    </row>
    <row r="59" spans="10:12" s="2" customFormat="1" ht="12.75">
      <c r="J59" s="3"/>
      <c r="K59" s="3"/>
      <c r="L59" s="3"/>
    </row>
    <row r="60" spans="10:12" s="2" customFormat="1" ht="12.75">
      <c r="J60" s="3"/>
      <c r="K60" s="3"/>
      <c r="L60" s="3"/>
    </row>
    <row r="61" spans="10:12" s="2" customFormat="1" ht="12.75">
      <c r="J61" s="3"/>
      <c r="K61" s="3"/>
      <c r="L61" s="3"/>
    </row>
    <row r="62" spans="10:12" s="2" customFormat="1" ht="12.75">
      <c r="J62" s="3"/>
      <c r="K62" s="3"/>
      <c r="L62" s="3"/>
    </row>
    <row r="63" spans="10:12" s="2" customFormat="1" ht="12.75">
      <c r="J63" s="3"/>
      <c r="K63" s="3"/>
      <c r="L63" s="3"/>
    </row>
    <row r="64" spans="10:12" s="2" customFormat="1" ht="12.75">
      <c r="J64" s="3"/>
      <c r="K64" s="3"/>
      <c r="L64" s="3"/>
    </row>
    <row r="65" spans="10:12" s="2" customFormat="1" ht="12.75">
      <c r="J65" s="3"/>
      <c r="K65" s="3"/>
      <c r="L65" s="3"/>
    </row>
    <row r="66" spans="10:12" s="2" customFormat="1" ht="12.75">
      <c r="J66" s="3"/>
      <c r="K66" s="3"/>
      <c r="L66" s="3"/>
    </row>
    <row r="67" spans="10:12" s="2" customFormat="1" ht="12.75">
      <c r="J67" s="3"/>
      <c r="K67" s="3"/>
      <c r="L67" s="3"/>
    </row>
    <row r="68" spans="10:12" s="2" customFormat="1" ht="12.75">
      <c r="J68" s="3"/>
      <c r="K68" s="3"/>
      <c r="L68" s="3"/>
    </row>
    <row r="69" spans="10:12" s="2" customFormat="1" ht="12.75">
      <c r="J69" s="3"/>
      <c r="K69" s="3"/>
      <c r="L69" s="3"/>
    </row>
    <row r="70" spans="10:12" s="2" customFormat="1" ht="12.75">
      <c r="J70" s="3"/>
      <c r="K70" s="3"/>
      <c r="L70" s="3"/>
    </row>
    <row r="71" spans="10:12" s="2" customFormat="1" ht="12.75">
      <c r="J71" s="3"/>
      <c r="K71" s="3"/>
      <c r="L71" s="3"/>
    </row>
    <row r="72" spans="10:12" s="2" customFormat="1" ht="12.75">
      <c r="J72" s="3"/>
      <c r="K72" s="3"/>
      <c r="L72" s="3"/>
    </row>
    <row r="73" spans="10:12" s="2" customFormat="1" ht="12.75">
      <c r="J73" s="3"/>
      <c r="K73" s="3"/>
      <c r="L73" s="3"/>
    </row>
    <row r="74" spans="10:12" s="2" customFormat="1" ht="12.75">
      <c r="J74" s="3"/>
      <c r="K74" s="3"/>
      <c r="L74" s="3"/>
    </row>
    <row r="75" spans="10:12" s="2" customFormat="1" ht="12.75">
      <c r="J75" s="3"/>
      <c r="K75" s="3"/>
      <c r="L75" s="3"/>
    </row>
    <row r="76" spans="10:12" s="2" customFormat="1" ht="12.75">
      <c r="J76" s="3"/>
      <c r="K76" s="3"/>
      <c r="L76" s="3"/>
    </row>
    <row r="77" spans="10:12" s="2" customFormat="1" ht="12.75">
      <c r="J77" s="3"/>
      <c r="K77" s="3"/>
      <c r="L77" s="3"/>
    </row>
    <row r="78" spans="10:12" s="2" customFormat="1" ht="12.75">
      <c r="J78" s="3"/>
      <c r="K78" s="3"/>
      <c r="L78" s="3"/>
    </row>
    <row r="79" spans="10:12" s="2" customFormat="1" ht="12.75">
      <c r="J79" s="3"/>
      <c r="K79" s="3"/>
      <c r="L79" s="3"/>
    </row>
    <row r="80" spans="10:12" s="2" customFormat="1" ht="12.75">
      <c r="J80" s="3"/>
      <c r="K80" s="3"/>
      <c r="L80" s="3"/>
    </row>
    <row r="81" spans="10:12" s="2" customFormat="1" ht="12.75">
      <c r="J81" s="3"/>
      <c r="K81" s="3"/>
      <c r="L81" s="3"/>
    </row>
    <row r="82" spans="10:12" s="2" customFormat="1" ht="12.75">
      <c r="J82" s="3"/>
      <c r="K82" s="3"/>
      <c r="L82" s="3"/>
    </row>
    <row r="83" spans="10:12" s="2" customFormat="1" ht="12.75">
      <c r="J83" s="3"/>
      <c r="K83" s="3"/>
      <c r="L83" s="3"/>
    </row>
    <row r="84" spans="10:12" s="2" customFormat="1" ht="12.75">
      <c r="J84" s="3"/>
      <c r="K84" s="3"/>
      <c r="L84" s="3"/>
    </row>
    <row r="85" spans="10:12" s="2" customFormat="1" ht="12.75">
      <c r="J85" s="3"/>
      <c r="K85" s="3"/>
      <c r="L85" s="3"/>
    </row>
    <row r="86" spans="10:12" s="2" customFormat="1" ht="12.75">
      <c r="J86" s="3"/>
      <c r="K86" s="3"/>
      <c r="L86" s="3"/>
    </row>
    <row r="87" spans="10:12" s="2" customFormat="1" ht="12.75">
      <c r="J87" s="3"/>
      <c r="K87" s="3"/>
      <c r="L87" s="3"/>
    </row>
    <row r="88" spans="10:12" s="2" customFormat="1" ht="12.75">
      <c r="J88" s="3"/>
      <c r="K88" s="3"/>
      <c r="L88" s="3"/>
    </row>
    <row r="89" spans="10:12" s="2" customFormat="1" ht="12.75">
      <c r="J89" s="3"/>
      <c r="K89" s="3"/>
      <c r="L89" s="3"/>
    </row>
    <row r="90" spans="10:12" s="2" customFormat="1" ht="12.75">
      <c r="J90" s="3"/>
      <c r="K90" s="3"/>
      <c r="L90" s="3"/>
    </row>
    <row r="91" spans="10:12" s="2" customFormat="1" ht="12.75">
      <c r="J91" s="3"/>
      <c r="K91" s="3"/>
      <c r="L91" s="3"/>
    </row>
    <row r="92" spans="10:12" s="2" customFormat="1" ht="12.75">
      <c r="J92" s="3"/>
      <c r="K92" s="3"/>
      <c r="L92" s="3"/>
    </row>
    <row r="93" spans="10:12" s="2" customFormat="1" ht="12.75">
      <c r="J93" s="3"/>
      <c r="K93" s="3"/>
      <c r="L93" s="3"/>
    </row>
    <row r="94" spans="10:12" s="2" customFormat="1" ht="12.75">
      <c r="J94" s="3"/>
      <c r="K94" s="3"/>
      <c r="L94" s="3"/>
    </row>
    <row r="95" spans="10:12" s="2" customFormat="1" ht="12.75">
      <c r="J95" s="3"/>
      <c r="K95" s="3"/>
      <c r="L95" s="3"/>
    </row>
    <row r="96" spans="10:12" s="2" customFormat="1" ht="12.75">
      <c r="J96" s="3"/>
      <c r="K96" s="3"/>
      <c r="L96" s="3"/>
    </row>
    <row r="97" spans="10:12" s="2" customFormat="1" ht="12.75">
      <c r="J97" s="3"/>
      <c r="K97" s="3"/>
      <c r="L97" s="3"/>
    </row>
    <row r="98" spans="10:12" s="2" customFormat="1" ht="12.75">
      <c r="J98" s="3"/>
      <c r="K98" s="3"/>
      <c r="L98" s="3"/>
    </row>
    <row r="99" spans="10:12" s="2" customFormat="1" ht="12.75">
      <c r="J99" s="3"/>
      <c r="K99" s="3"/>
      <c r="L99" s="3"/>
    </row>
    <row r="100" spans="10:12" s="2" customFormat="1" ht="12.75">
      <c r="J100" s="3"/>
      <c r="K100" s="3"/>
      <c r="L100" s="3"/>
    </row>
    <row r="101" spans="10:12" s="2" customFormat="1" ht="12.75">
      <c r="J101" s="3"/>
      <c r="K101" s="3"/>
      <c r="L101" s="3"/>
    </row>
    <row r="102" spans="10:12" s="2" customFormat="1" ht="12.75">
      <c r="J102" s="3"/>
      <c r="K102" s="3"/>
      <c r="L102" s="3"/>
    </row>
    <row r="103" spans="10:12" s="2" customFormat="1" ht="12.75">
      <c r="J103" s="3"/>
      <c r="K103" s="3"/>
      <c r="L103" s="3"/>
    </row>
    <row r="104" spans="10:12" s="2" customFormat="1" ht="12.75">
      <c r="J104" s="3"/>
      <c r="K104" s="3"/>
      <c r="L104" s="3"/>
    </row>
    <row r="105" spans="10:12" s="2" customFormat="1" ht="12.75">
      <c r="J105" s="3"/>
      <c r="K105" s="3"/>
      <c r="L105" s="3"/>
    </row>
    <row r="106" spans="10:12" s="2" customFormat="1" ht="12.75">
      <c r="J106" s="3"/>
      <c r="K106" s="3"/>
      <c r="L106" s="3"/>
    </row>
    <row r="107" spans="10:12" s="2" customFormat="1" ht="12.75">
      <c r="J107" s="3"/>
      <c r="K107" s="3"/>
      <c r="L107" s="3"/>
    </row>
    <row r="108" spans="10:12" s="2" customFormat="1" ht="12.75">
      <c r="J108" s="3"/>
      <c r="K108" s="3"/>
      <c r="L108" s="3"/>
    </row>
    <row r="109" spans="10:12" s="2" customFormat="1" ht="12.75">
      <c r="J109" s="3"/>
      <c r="K109" s="3"/>
      <c r="L109" s="3"/>
    </row>
    <row r="110" spans="10:12" s="2" customFormat="1" ht="12.75">
      <c r="J110" s="3"/>
      <c r="K110" s="3"/>
      <c r="L110" s="3"/>
    </row>
    <row r="111" spans="10:12" s="2" customFormat="1" ht="12.75">
      <c r="J111" s="3"/>
      <c r="K111" s="3"/>
      <c r="L111" s="3"/>
    </row>
    <row r="112" spans="10:12" s="2" customFormat="1" ht="12.75">
      <c r="J112" s="3"/>
      <c r="K112" s="3"/>
      <c r="L112" s="3"/>
    </row>
    <row r="113" spans="10:12" s="2" customFormat="1" ht="12.75">
      <c r="J113" s="3"/>
      <c r="K113" s="3"/>
      <c r="L113" s="3"/>
    </row>
    <row r="114" spans="10:12" s="2" customFormat="1" ht="12.75">
      <c r="J114" s="3"/>
      <c r="K114" s="3"/>
      <c r="L114" s="3"/>
    </row>
    <row r="115" spans="10:12" s="2" customFormat="1" ht="12.75">
      <c r="J115" s="3"/>
      <c r="K115" s="3"/>
      <c r="L115" s="3"/>
    </row>
    <row r="116" spans="10:12" s="2" customFormat="1" ht="12.75">
      <c r="J116" s="3"/>
      <c r="K116" s="3"/>
      <c r="L116" s="3"/>
    </row>
    <row r="117" spans="10:12" s="2" customFormat="1" ht="12.75">
      <c r="J117" s="3"/>
      <c r="K117" s="3"/>
      <c r="L117" s="3"/>
    </row>
    <row r="118" spans="10:12" s="2" customFormat="1" ht="12.75">
      <c r="J118" s="3"/>
      <c r="K118" s="3"/>
      <c r="L118" s="3"/>
    </row>
    <row r="119" spans="10:12" s="2" customFormat="1" ht="12.75">
      <c r="J119" s="3"/>
      <c r="K119" s="3"/>
      <c r="L119" s="3"/>
    </row>
    <row r="120" spans="10:12" s="2" customFormat="1" ht="12.75">
      <c r="J120" s="3"/>
      <c r="K120" s="3"/>
      <c r="L120" s="3"/>
    </row>
    <row r="121" spans="10:12" s="2" customFormat="1" ht="12.75">
      <c r="J121" s="3"/>
      <c r="K121" s="3"/>
      <c r="L121" s="3"/>
    </row>
    <row r="122" spans="10:12" s="2" customFormat="1" ht="12.75">
      <c r="J122" s="3"/>
      <c r="K122" s="3"/>
      <c r="L122" s="3"/>
    </row>
    <row r="123" spans="10:12" s="2" customFormat="1" ht="12.75">
      <c r="J123" s="3"/>
      <c r="K123" s="3"/>
      <c r="L123" s="3"/>
    </row>
    <row r="124" spans="10:12" s="2" customFormat="1" ht="12.75">
      <c r="J124" s="3"/>
      <c r="K124" s="3"/>
      <c r="L124" s="3"/>
    </row>
    <row r="125" spans="10:12" s="2" customFormat="1" ht="12.75">
      <c r="J125" s="3"/>
      <c r="K125" s="3"/>
      <c r="L125" s="3"/>
    </row>
    <row r="126" spans="10:12" s="2" customFormat="1" ht="12.75">
      <c r="J126" s="3"/>
      <c r="K126" s="3"/>
      <c r="L126" s="3"/>
    </row>
    <row r="127" spans="10:12" s="2" customFormat="1" ht="12.75">
      <c r="J127" s="3"/>
      <c r="K127" s="3"/>
      <c r="L127" s="3"/>
    </row>
    <row r="128" spans="10:12" s="2" customFormat="1" ht="12.75">
      <c r="J128" s="3"/>
      <c r="K128" s="3"/>
      <c r="L128" s="3"/>
    </row>
    <row r="129" spans="10:12" s="2" customFormat="1" ht="12.75">
      <c r="J129" s="3"/>
      <c r="K129" s="3"/>
      <c r="L129" s="3"/>
    </row>
    <row r="130" spans="10:12" s="2" customFormat="1" ht="12.75">
      <c r="J130" s="3"/>
      <c r="K130" s="3"/>
      <c r="L130" s="3"/>
    </row>
    <row r="131" spans="10:12" s="2" customFormat="1" ht="12.75">
      <c r="J131" s="3"/>
      <c r="K131" s="3"/>
      <c r="L131" s="3"/>
    </row>
    <row r="132" spans="10:12" s="2" customFormat="1" ht="12.75">
      <c r="J132" s="3"/>
      <c r="K132" s="3"/>
      <c r="L132" s="3"/>
    </row>
    <row r="133" spans="10:12" s="2" customFormat="1" ht="12.75">
      <c r="J133" s="3"/>
      <c r="K133" s="3"/>
      <c r="L133" s="3"/>
    </row>
    <row r="134" spans="10:12" s="2" customFormat="1" ht="12.75">
      <c r="J134" s="3"/>
      <c r="K134" s="3"/>
      <c r="L134" s="3"/>
    </row>
    <row r="135" spans="10:12" s="2" customFormat="1" ht="12.75">
      <c r="J135" s="3"/>
      <c r="K135" s="3"/>
      <c r="L135" s="3"/>
    </row>
    <row r="136" spans="10:12" s="2" customFormat="1" ht="12.75">
      <c r="J136" s="3"/>
      <c r="K136" s="3"/>
      <c r="L136" s="3"/>
    </row>
    <row r="137" spans="10:12" s="2" customFormat="1" ht="12.75">
      <c r="J137" s="3"/>
      <c r="K137" s="3"/>
      <c r="L137" s="3"/>
    </row>
    <row r="138" spans="10:12" s="2" customFormat="1" ht="12.75">
      <c r="J138" s="3"/>
      <c r="K138" s="3"/>
      <c r="L138" s="3"/>
    </row>
    <row r="139" spans="10:12" s="2" customFormat="1" ht="12.75">
      <c r="J139" s="3"/>
      <c r="K139" s="3"/>
      <c r="L139" s="3"/>
    </row>
    <row r="140" spans="10:12" s="2" customFormat="1" ht="12.75">
      <c r="J140" s="3"/>
      <c r="K140" s="3"/>
      <c r="L140" s="3"/>
    </row>
    <row r="141" spans="10:12" s="2" customFormat="1" ht="12.75">
      <c r="J141" s="3"/>
      <c r="K141" s="3"/>
      <c r="L141" s="3"/>
    </row>
    <row r="142" spans="10:12" s="2" customFormat="1" ht="12.75">
      <c r="J142" s="3"/>
      <c r="K142" s="3"/>
      <c r="L142" s="3"/>
    </row>
    <row r="143" spans="10:12" s="2" customFormat="1" ht="12.75">
      <c r="J143" s="3"/>
      <c r="K143" s="3"/>
      <c r="L143" s="3"/>
    </row>
    <row r="144" spans="10:12" s="2" customFormat="1" ht="12.75">
      <c r="J144" s="3"/>
      <c r="K144" s="3"/>
      <c r="L144" s="3"/>
    </row>
    <row r="145" spans="10:12" s="2" customFormat="1" ht="12.75">
      <c r="J145" s="3"/>
      <c r="K145" s="3"/>
      <c r="L145" s="3"/>
    </row>
    <row r="146" spans="10:12" s="2" customFormat="1" ht="12.75">
      <c r="J146" s="3"/>
      <c r="K146" s="3"/>
      <c r="L146" s="3"/>
    </row>
    <row r="147" spans="10:12" s="2" customFormat="1" ht="12.75">
      <c r="J147" s="3"/>
      <c r="K147" s="3"/>
      <c r="L147" s="3"/>
    </row>
    <row r="148" spans="10:12" s="2" customFormat="1" ht="12.75">
      <c r="J148" s="3"/>
      <c r="K148" s="3"/>
      <c r="L148" s="3"/>
    </row>
    <row r="149" spans="10:12" s="2" customFormat="1" ht="12.75">
      <c r="J149" s="3"/>
      <c r="K149" s="3"/>
      <c r="L149" s="3"/>
    </row>
  </sheetData>
  <mergeCells count="2">
    <mergeCell ref="B45:C45"/>
    <mergeCell ref="B44:C4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bgg4826</dc:creator>
  <cp:keywords/>
  <dc:description/>
  <cp:lastModifiedBy>bgg4826</cp:lastModifiedBy>
  <dcterms:created xsi:type="dcterms:W3CDTF">2004-05-04T18:47:42Z</dcterms:created>
  <dcterms:modified xsi:type="dcterms:W3CDTF">2004-11-21T02:26:58Z</dcterms:modified>
  <cp:category/>
  <cp:version/>
  <cp:contentType/>
  <cp:contentStatus/>
</cp:coreProperties>
</file>